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9200" windowHeight="5955"/>
  </bookViews>
  <sheets>
    <sheet name="SV đến 612 ngày 11_07_2016" sheetId="1" r:id="rId1"/>
  </sheets>
  <definedNames>
    <definedName name="_xlnm._FilterDatabase" localSheetId="0" hidden="1">'SV đến 612 ngày 11_07_2016'!#REF!</definedName>
    <definedName name="_xlnm.Print_Titles" localSheetId="0">'SV đến 612 ngày 11_07_2016'!$6:$6</definedName>
  </definedNames>
  <calcPr calcId="145621"/>
</workbook>
</file>

<file path=xl/calcChain.xml><?xml version="1.0" encoding="utf-8"?>
<calcChain xmlns="http://schemas.openxmlformats.org/spreadsheetml/2006/main">
  <c r="E18" i="1" l="1"/>
  <c r="I17" i="1"/>
  <c r="H17" i="1"/>
  <c r="G17" i="1"/>
  <c r="F17" i="1"/>
  <c r="E17" i="1"/>
  <c r="D17" i="1"/>
  <c r="H18" i="1"/>
  <c r="F18" i="1"/>
  <c r="G18" i="1"/>
  <c r="I18" i="1"/>
  <c r="I15" i="1"/>
  <c r="H15" i="1"/>
  <c r="G15" i="1"/>
  <c r="F15" i="1"/>
  <c r="E15" i="1"/>
</calcChain>
</file>

<file path=xl/comments1.xml><?xml version="1.0" encoding="utf-8"?>
<comments xmlns="http://schemas.openxmlformats.org/spreadsheetml/2006/main">
  <authors>
    <author>VanKT</author>
  </authors>
  <commentList>
    <comment ref="D14" authorId="0">
      <text>
        <r>
          <rPr>
            <b/>
            <sz val="9"/>
            <color indexed="81"/>
            <rFont val="Tahoma"/>
            <charset val="1"/>
          </rPr>
          <t>VanKT:</t>
        </r>
        <r>
          <rPr>
            <sz val="9"/>
            <color indexed="81"/>
            <rFont val="Tahoma"/>
            <charset val="1"/>
          </rPr>
          <t xml:space="preserve">
Học phí 1 năm học của hệ CĐ*3 năm học /101 tín chỉ
</t>
        </r>
      </text>
    </comment>
    <comment ref="D16" authorId="0">
      <text>
        <r>
          <rPr>
            <b/>
            <sz val="9"/>
            <color indexed="81"/>
            <rFont val="Tahoma"/>
            <charset val="1"/>
          </rPr>
          <t>VanKT:</t>
        </r>
        <r>
          <rPr>
            <sz val="9"/>
            <color indexed="81"/>
            <rFont val="Tahoma"/>
            <charset val="1"/>
          </rPr>
          <t xml:space="preserve">
( Học phí 1 năm học của hệ CĐ x 2 năm học): 53 tín chỉ)</t>
        </r>
      </text>
    </comment>
  </commentList>
</comments>
</file>

<file path=xl/sharedStrings.xml><?xml version="1.0" encoding="utf-8"?>
<sst xmlns="http://schemas.openxmlformats.org/spreadsheetml/2006/main" count="106" uniqueCount="72">
  <si>
    <t>TRƯỜNG CAO ĐĂNG KỸ THUẬT                                                          CỘNG HÒA XÃ HỘI CHỦ NGHĨA VIỆT NAM</t>
  </si>
  <si>
    <r>
      <t xml:space="preserve"> LÝ TỰ TRỌNG TP. HỒ CHÍ MINH                                                                            </t>
    </r>
    <r>
      <rPr>
        <b/>
        <sz val="12"/>
        <rFont val="Times New Roman"/>
        <family val="1"/>
      </rPr>
      <t xml:space="preserve"> Độc lập-Tự do-Hạnh phúc   </t>
    </r>
  </si>
  <si>
    <t>PHÒNG KẾ HOẠCH - TÀI CHÍNH</t>
  </si>
  <si>
    <t>ĐĂNG KÝ LỘ TRÌNH, DỰ KIẾN TĂNG HỌC PHÍ
CỦA TRƯỜNG CAO ĐẲNG KỸ THUẬT LÝ TỰ TRỌNG THÀNH PHỐ HỒ CHÍ MINH</t>
  </si>
  <si>
    <t>STT</t>
  </si>
  <si>
    <t xml:space="preserve">HỆ </t>
  </si>
  <si>
    <t>NHÓM NGÀNH</t>
  </si>
  <si>
    <t>HỌC PHÍ NĂM HỌC 2015-2016</t>
  </si>
  <si>
    <t>HỌC PHÍ NĂM HỌC 2016-2017</t>
  </si>
  <si>
    <t>HỌC PHÍ NĂM HỌC 2017-2018</t>
  </si>
  <si>
    <t>HỌC PHÍ NĂM HỌC 2018-2019</t>
  </si>
  <si>
    <t>HỌC PHÍ NĂM HỌC 2019-2020</t>
  </si>
  <si>
    <t>HỌC PHÍ NĂM HỌC 2020-2021</t>
  </si>
  <si>
    <t>GHI CHÚ</t>
  </si>
  <si>
    <t>Trung cấp chuyên nghiệp
( hệ 12+ 2 năm 3 tháng)</t>
  </si>
  <si>
    <t>Kỹ thuật</t>
  </si>
  <si>
    <t>5.500.000 đ</t>
  </si>
  <si>
    <t>6.100.000 đ</t>
  </si>
  <si>
    <t>6.700.000 đ</t>
  </si>
  <si>
    <t>7.400.000 đ</t>
  </si>
  <si>
    <t>8.200.000 đ</t>
  </si>
  <si>
    <t>Trung cấp chuyên nghiệp
( hệ 12+2)</t>
  </si>
  <si>
    <t>Trung cấp chuyên nghiệp
(9+3)</t>
  </si>
  <si>
    <t>Được miễn giảm 100% học phí theo NĐ 86/2015/NĐ-CP ngày 02/10/2015</t>
  </si>
  <si>
    <t>Trung cấp nghề
(9+4)</t>
  </si>
  <si>
    <t xml:space="preserve">Kinh tế </t>
  </si>
  <si>
    <t>4.300.000 đ</t>
  </si>
  <si>
    <t>4.700.000 đ</t>
  </si>
  <si>
    <t>5.200.000 đ</t>
  </si>
  <si>
    <t>5.700.000 đ</t>
  </si>
  <si>
    <t>6.200.000 đ</t>
  </si>
  <si>
    <t>6.900.000 đ</t>
  </si>
  <si>
    <t>5.000.000 đ</t>
  </si>
  <si>
    <t>Cao đẳng nghề
( hệ 12+3)</t>
  </si>
  <si>
    <t>4.900.000 đ</t>
  </si>
  <si>
    <t>5.400.000 đ</t>
  </si>
  <si>
    <t>5.900.000 đ</t>
  </si>
  <si>
    <t>6.500.000 đ</t>
  </si>
  <si>
    <t>7.100.000đ</t>
  </si>
  <si>
    <t>7.800.000 đ</t>
  </si>
  <si>
    <t>6.300.000 đ</t>
  </si>
  <si>
    <t>7.000.000 đ</t>
  </si>
  <si>
    <t>7.700.000 đ</t>
  </si>
  <si>
    <t>8.500.000 đ</t>
  </si>
  <si>
    <t>9.400.000 đ</t>
  </si>
  <si>
    <t>Cao đẳng chuyên nghiệp</t>
  </si>
  <si>
    <t>170.000 đ/ tín chỉ</t>
  </si>
  <si>
    <t>187.000 đ/tín chỉ</t>
  </si>
  <si>
    <t>207.000 đ/tín chỉ</t>
  </si>
  <si>
    <t>228.000 đ/ tín chỉ</t>
  </si>
  <si>
    <t>252.000 đ/ tín chỉ</t>
  </si>
  <si>
    <t>279.000 đ/tín chỉ</t>
  </si>
  <si>
    <t>Cao đẳng liên thông</t>
  </si>
  <si>
    <t>Thành phố Hồ Chí Minh, ngày 12 tháng 07 năm 2016</t>
  </si>
  <si>
    <t>NGƯỜI LẬP BẢNG</t>
  </si>
  <si>
    <t>PHÒNG KẾ HOẠCH -  TÀI CHÍNH</t>
  </si>
  <si>
    <t>HIỆU TRƯỞNG</t>
  </si>
  <si>
    <t>Trần Thị Thảo Vân</t>
  </si>
  <si>
    <t>Nguyễn Kính</t>
  </si>
  <si>
    <t>Phạm Hữu Lộc</t>
  </si>
  <si>
    <t>Ngày 27 tháng 06 năm 2016</t>
  </si>
  <si>
    <t>PHÒNG KẾ HOẠCH- TÀI CHÍNH</t>
  </si>
  <si>
    <t>237.000 đ/ tín chỉ</t>
  </si>
  <si>
    <t>264.100 đ/ tín chỉ</t>
  </si>
  <si>
    <t>290.000 đ/ tín chỉ</t>
  </si>
  <si>
    <t>320.000 đ/ tín chỉ</t>
  </si>
  <si>
    <t>354.000 đ/tín chỉ</t>
  </si>
  <si>
    <t>- 53 tín chỉ
 - 2 năm học</t>
  </si>
  <si>
    <t xml:space="preserve">- 101 tín chỉ
 - 3 năm học </t>
  </si>
  <si>
    <t>5.800.000 đ</t>
  </si>
  <si>
    <t>218,000 đ/ tín chỉ</t>
  </si>
  <si>
    <t>( Theo Nghị định số: 86/2015/NĐ-CP ngày 02 tháng 10 năm 2015 của Chính phủ)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</si>
</sst>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Font="1" applyBorder="1" applyAlignment="1"/>
    <xf numFmtId="0" fontId="0" fillId="0" borderId="0" xfId="0" applyBorder="1" applyAlignment="1"/>
    <xf numFmtId="164" fontId="0" fillId="0" borderId="0" xfId="1" applyNumberFormat="1" applyFont="1" applyBorder="1" applyAlignment="1"/>
    <xf numFmtId="164" fontId="2" fillId="0" borderId="0" xfId="1" applyNumberFormat="1" applyFont="1" applyBorder="1" applyAlignment="1"/>
    <xf numFmtId="164" fontId="2" fillId="0" borderId="0" xfId="1" applyNumberFormat="1" applyFont="1" applyBorder="1" applyAlignment="1">
      <alignment horizontal="center"/>
    </xf>
    <xf numFmtId="0" fontId="1" fillId="0" borderId="0" xfId="0" applyFont="1"/>
    <xf numFmtId="0" fontId="2" fillId="0" borderId="0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Font="1" applyBorder="1"/>
    <xf numFmtId="0" fontId="6" fillId="0" borderId="1" xfId="0" quotePrefix="1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64" fontId="0" fillId="0" borderId="0" xfId="1" applyNumberFormat="1" applyFont="1" applyBorder="1"/>
    <xf numFmtId="164" fontId="0" fillId="0" borderId="0" xfId="1" applyNumberFormat="1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0" fillId="0" borderId="0" xfId="1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43" fontId="6" fillId="0" borderId="0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767876</xdr:colOff>
      <xdr:row>2</xdr:row>
      <xdr:rowOff>57150</xdr:rowOff>
    </xdr:from>
    <xdr:to>
      <xdr:col>6</xdr:col>
      <xdr:colOff>1099024</xdr:colOff>
      <xdr:row>2</xdr:row>
      <xdr:rowOff>57153</xdr:rowOff>
    </xdr:to>
    <xdr:cxnSp macro="">
      <xdr:nvCxnSpPr>
        <xdr:cNvPr id="2" name="Straight Connector 1"/>
        <xdr:cNvCxnSpPr/>
      </xdr:nvCxnSpPr>
      <xdr:spPr>
        <a:xfrm flipV="1">
          <a:off x="5454176" y="457200"/>
          <a:ext cx="1102673" cy="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105975</xdr:colOff>
      <xdr:row>3</xdr:row>
      <xdr:rowOff>19050</xdr:rowOff>
    </xdr:from>
    <xdr:to>
      <xdr:col>2</xdr:col>
      <xdr:colOff>265500</xdr:colOff>
      <xdr:row>3</xdr:row>
      <xdr:rowOff>19053</xdr:rowOff>
    </xdr:to>
    <xdr:cxnSp macro="">
      <xdr:nvCxnSpPr>
        <xdr:cNvPr id="3" name="Straight Connector 2"/>
        <xdr:cNvCxnSpPr/>
      </xdr:nvCxnSpPr>
      <xdr:spPr>
        <a:xfrm flipV="1">
          <a:off x="105975" y="619125"/>
          <a:ext cx="2207400" cy="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7"/>
  <sheetViews>
    <sheetView tabSelected="1" topLeftCell="A7" zoomScaleNormal="100" workbookViewId="0">
      <selection activeCell="K9" sqref="K9"/>
    </sheetView>
  </sheetViews>
  <sheetFormatPr defaultRowHeight="15.75" x14ac:dyDescent="0.25"/>
  <cols>
    <col min="1" max="1" width="4.875" style="11" customWidth="1"/>
    <col min="2" max="2" width="22" style="11" customWidth="1"/>
    <col min="3" max="3" width="10.125" style="27" customWidth="1"/>
    <col min="4" max="9" width="12.25" style="27" customWidth="1"/>
    <col min="10" max="11" width="11" style="27" customWidth="1"/>
    <col min="12" max="12" width="15.875" style="27" customWidth="1"/>
    <col min="13" max="13" width="20.125" style="27" customWidth="1"/>
    <col min="14" max="14" width="15.75" style="27" customWidth="1"/>
    <col min="15" max="16384" width="9" style="11"/>
  </cols>
  <sheetData>
    <row r="1" spans="1:17" customFormat="1" x14ac:dyDescent="0.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7"/>
      <c r="P1" s="7"/>
      <c r="Q1" s="7"/>
    </row>
    <row r="2" spans="1:17" customFormat="1" x14ac:dyDescent="0.25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5"/>
      <c r="N2" s="6"/>
      <c r="O2" s="7"/>
      <c r="P2" s="7"/>
      <c r="Q2" s="7"/>
    </row>
    <row r="3" spans="1:17" customFormat="1" x14ac:dyDescent="0.25">
      <c r="A3" s="7" t="s">
        <v>2</v>
      </c>
      <c r="B3" s="7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7"/>
      <c r="P3" s="7"/>
      <c r="Q3" s="7"/>
    </row>
    <row r="4" spans="1:17" ht="61.5" customHeight="1" x14ac:dyDescent="0.25">
      <c r="A4" s="8" t="s">
        <v>3</v>
      </c>
      <c r="B4" s="8"/>
      <c r="C4" s="8"/>
      <c r="D4" s="8"/>
      <c r="E4" s="8"/>
      <c r="F4" s="8"/>
      <c r="G4" s="8"/>
      <c r="H4" s="8"/>
      <c r="I4" s="8"/>
      <c r="J4" s="8"/>
      <c r="K4" s="9"/>
      <c r="L4" s="9"/>
      <c r="M4" s="10"/>
      <c r="N4" s="11"/>
    </row>
    <row r="5" spans="1:17" ht="39.75" customHeight="1" x14ac:dyDescent="0.25">
      <c r="A5" s="12" t="s">
        <v>71</v>
      </c>
      <c r="B5" s="12"/>
      <c r="C5" s="12"/>
      <c r="D5" s="12"/>
      <c r="E5" s="12"/>
      <c r="F5" s="12"/>
      <c r="G5" s="12"/>
      <c r="H5" s="12"/>
      <c r="I5" s="12"/>
      <c r="J5" s="12"/>
      <c r="K5" s="13"/>
      <c r="L5" s="13"/>
      <c r="M5" s="14"/>
      <c r="N5" s="11"/>
    </row>
    <row r="6" spans="1:17" s="17" customFormat="1" ht="53.25" customHeight="1" x14ac:dyDescent="0.25">
      <c r="A6" s="15" t="s">
        <v>4</v>
      </c>
      <c r="B6" s="15" t="s">
        <v>5</v>
      </c>
      <c r="C6" s="15" t="s">
        <v>6</v>
      </c>
      <c r="D6" s="15" t="s">
        <v>7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6"/>
      <c r="L6" s="16"/>
      <c r="M6" s="16"/>
    </row>
    <row r="7" spans="1:17" s="21" customFormat="1" ht="46.5" customHeight="1" x14ac:dyDescent="0.25">
      <c r="A7" s="18">
        <v>1</v>
      </c>
      <c r="B7" s="18" t="s">
        <v>14</v>
      </c>
      <c r="C7" s="18" t="s">
        <v>15</v>
      </c>
      <c r="D7" s="19" t="s">
        <v>32</v>
      </c>
      <c r="E7" s="19" t="s">
        <v>16</v>
      </c>
      <c r="F7" s="19" t="s">
        <v>17</v>
      </c>
      <c r="G7" s="19" t="s">
        <v>18</v>
      </c>
      <c r="H7" s="19" t="s">
        <v>19</v>
      </c>
      <c r="I7" s="19" t="s">
        <v>20</v>
      </c>
      <c r="J7" s="18"/>
      <c r="K7" s="20"/>
      <c r="L7" s="20"/>
      <c r="M7" s="20"/>
    </row>
    <row r="8" spans="1:17" s="21" customFormat="1" ht="46.5" customHeight="1" x14ac:dyDescent="0.25">
      <c r="A8" s="18">
        <v>2</v>
      </c>
      <c r="B8" s="18" t="s">
        <v>21</v>
      </c>
      <c r="C8" s="18" t="s">
        <v>15</v>
      </c>
      <c r="D8" s="19" t="s">
        <v>32</v>
      </c>
      <c r="E8" s="19" t="s">
        <v>16</v>
      </c>
      <c r="F8" s="19" t="s">
        <v>17</v>
      </c>
      <c r="G8" s="19" t="s">
        <v>18</v>
      </c>
      <c r="H8" s="19" t="s">
        <v>19</v>
      </c>
      <c r="I8" s="19" t="s">
        <v>20</v>
      </c>
      <c r="J8" s="18"/>
      <c r="K8" s="20"/>
      <c r="L8" s="20"/>
      <c r="M8" s="20"/>
    </row>
    <row r="9" spans="1:17" s="21" customFormat="1" ht="105" x14ac:dyDescent="0.25">
      <c r="A9" s="18">
        <v>3</v>
      </c>
      <c r="B9" s="18" t="s">
        <v>22</v>
      </c>
      <c r="C9" s="18" t="s">
        <v>15</v>
      </c>
      <c r="D9" s="19" t="s">
        <v>32</v>
      </c>
      <c r="E9" s="19" t="s">
        <v>16</v>
      </c>
      <c r="F9" s="19" t="s">
        <v>17</v>
      </c>
      <c r="G9" s="19" t="s">
        <v>18</v>
      </c>
      <c r="H9" s="19" t="s">
        <v>19</v>
      </c>
      <c r="I9" s="19" t="s">
        <v>20</v>
      </c>
      <c r="J9" s="18" t="s">
        <v>23</v>
      </c>
      <c r="K9" s="20"/>
      <c r="L9" s="20"/>
      <c r="M9" s="20"/>
    </row>
    <row r="10" spans="1:17" s="21" customFormat="1" ht="105" x14ac:dyDescent="0.25">
      <c r="A10" s="18">
        <v>4</v>
      </c>
      <c r="B10" s="18" t="s">
        <v>24</v>
      </c>
      <c r="C10" s="18" t="s">
        <v>25</v>
      </c>
      <c r="D10" s="19" t="s">
        <v>26</v>
      </c>
      <c r="E10" s="19" t="s">
        <v>27</v>
      </c>
      <c r="F10" s="19" t="s">
        <v>28</v>
      </c>
      <c r="G10" s="19" t="s">
        <v>29</v>
      </c>
      <c r="H10" s="19" t="s">
        <v>30</v>
      </c>
      <c r="I10" s="19" t="s">
        <v>31</v>
      </c>
      <c r="J10" s="18" t="s">
        <v>23</v>
      </c>
      <c r="K10" s="20"/>
      <c r="L10" s="20"/>
      <c r="M10" s="20"/>
    </row>
    <row r="11" spans="1:17" s="21" customFormat="1" ht="105" x14ac:dyDescent="0.25">
      <c r="A11" s="18">
        <v>5</v>
      </c>
      <c r="B11" s="18" t="s">
        <v>24</v>
      </c>
      <c r="C11" s="18" t="s">
        <v>15</v>
      </c>
      <c r="D11" s="19" t="s">
        <v>32</v>
      </c>
      <c r="E11" s="19" t="s">
        <v>16</v>
      </c>
      <c r="F11" s="19" t="s">
        <v>17</v>
      </c>
      <c r="G11" s="19" t="s">
        <v>18</v>
      </c>
      <c r="H11" s="19" t="s">
        <v>19</v>
      </c>
      <c r="I11" s="19" t="s">
        <v>20</v>
      </c>
      <c r="J11" s="18" t="s">
        <v>23</v>
      </c>
      <c r="K11" s="20"/>
      <c r="L11" s="20"/>
      <c r="M11" s="20"/>
    </row>
    <row r="12" spans="1:17" s="21" customFormat="1" ht="46.5" customHeight="1" x14ac:dyDescent="0.25">
      <c r="A12" s="18">
        <v>6</v>
      </c>
      <c r="B12" s="18" t="s">
        <v>33</v>
      </c>
      <c r="C12" s="18" t="s">
        <v>25</v>
      </c>
      <c r="D12" s="19" t="s">
        <v>34</v>
      </c>
      <c r="E12" s="19" t="s">
        <v>35</v>
      </c>
      <c r="F12" s="19" t="s">
        <v>36</v>
      </c>
      <c r="G12" s="19" t="s">
        <v>37</v>
      </c>
      <c r="H12" s="19" t="s">
        <v>38</v>
      </c>
      <c r="I12" s="19" t="s">
        <v>39</v>
      </c>
      <c r="J12" s="18"/>
      <c r="K12" s="20"/>
      <c r="L12" s="20"/>
      <c r="M12" s="20"/>
    </row>
    <row r="13" spans="1:17" s="21" customFormat="1" ht="46.5" customHeight="1" x14ac:dyDescent="0.25">
      <c r="A13" s="18">
        <v>7</v>
      </c>
      <c r="B13" s="18" t="s">
        <v>33</v>
      </c>
      <c r="C13" s="18" t="s">
        <v>15</v>
      </c>
      <c r="D13" s="19" t="s">
        <v>69</v>
      </c>
      <c r="E13" s="19" t="s">
        <v>40</v>
      </c>
      <c r="F13" s="19" t="s">
        <v>41</v>
      </c>
      <c r="G13" s="19" t="s">
        <v>42</v>
      </c>
      <c r="H13" s="19" t="s">
        <v>43</v>
      </c>
      <c r="I13" s="19" t="s">
        <v>44</v>
      </c>
      <c r="J13" s="18"/>
      <c r="K13" s="20"/>
      <c r="L13" s="20"/>
      <c r="M13" s="20"/>
    </row>
    <row r="14" spans="1:17" s="21" customFormat="1" ht="46.5" customHeight="1" x14ac:dyDescent="0.25">
      <c r="A14" s="18">
        <v>8</v>
      </c>
      <c r="B14" s="18" t="s">
        <v>45</v>
      </c>
      <c r="C14" s="18" t="s">
        <v>15</v>
      </c>
      <c r="D14" s="19" t="s">
        <v>46</v>
      </c>
      <c r="E14" s="19" t="s">
        <v>47</v>
      </c>
      <c r="F14" s="19" t="s">
        <v>48</v>
      </c>
      <c r="G14" s="19" t="s">
        <v>49</v>
      </c>
      <c r="H14" s="19" t="s">
        <v>50</v>
      </c>
      <c r="I14" s="19" t="s">
        <v>51</v>
      </c>
      <c r="J14" s="22" t="s">
        <v>68</v>
      </c>
      <c r="K14" s="20"/>
      <c r="L14" s="20"/>
      <c r="M14" s="20"/>
    </row>
    <row r="15" spans="1:17" s="21" customFormat="1" ht="46.5" hidden="1" customHeight="1" x14ac:dyDescent="0.25">
      <c r="A15" s="18"/>
      <c r="B15" s="18"/>
      <c r="C15" s="18"/>
      <c r="D15" s="19"/>
      <c r="E15" s="19">
        <f>6300000*3/101</f>
        <v>187128.71287128713</v>
      </c>
      <c r="F15" s="19">
        <f>7000000*3/101</f>
        <v>207920.79207920792</v>
      </c>
      <c r="G15" s="19">
        <f>7700000*3/101</f>
        <v>228712.87128712871</v>
      </c>
      <c r="H15" s="19">
        <f>8500000*3/101</f>
        <v>252475.24752475249</v>
      </c>
      <c r="I15" s="19">
        <f>9400000*3/101</f>
        <v>279207.92079207918</v>
      </c>
      <c r="J15" s="22"/>
      <c r="K15" s="20"/>
      <c r="L15" s="20"/>
      <c r="M15" s="20"/>
    </row>
    <row r="16" spans="1:17" s="21" customFormat="1" ht="46.5" customHeight="1" x14ac:dyDescent="0.25">
      <c r="A16" s="18">
        <v>9</v>
      </c>
      <c r="B16" s="18" t="s">
        <v>52</v>
      </c>
      <c r="C16" s="18" t="s">
        <v>15</v>
      </c>
      <c r="D16" s="19" t="s">
        <v>70</v>
      </c>
      <c r="E16" s="19" t="s">
        <v>62</v>
      </c>
      <c r="F16" s="19" t="s">
        <v>63</v>
      </c>
      <c r="G16" s="19" t="s">
        <v>64</v>
      </c>
      <c r="H16" s="19" t="s">
        <v>65</v>
      </c>
      <c r="I16" s="19" t="s">
        <v>66</v>
      </c>
      <c r="J16" s="22" t="s">
        <v>67</v>
      </c>
      <c r="K16" s="20"/>
      <c r="L16" s="20"/>
      <c r="M16" s="20"/>
    </row>
    <row r="17" spans="1:14" s="21" customFormat="1" ht="24.75" hidden="1" customHeight="1" x14ac:dyDescent="0.25">
      <c r="A17" s="20"/>
      <c r="B17" s="20"/>
      <c r="C17" s="20"/>
      <c r="D17" s="23">
        <f>5800000*2/53</f>
        <v>218867.9245283019</v>
      </c>
      <c r="E17" s="23">
        <f>6300000*2/53</f>
        <v>237735.84905660377</v>
      </c>
      <c r="F17" s="23">
        <f>7000000*2/53</f>
        <v>264150.94339622639</v>
      </c>
      <c r="G17" s="23">
        <f>7700000*2/53</f>
        <v>290566.03773584904</v>
      </c>
      <c r="H17" s="23">
        <f>8500000*2/53</f>
        <v>320754.71698113205</v>
      </c>
      <c r="I17" s="23">
        <f>9400000*2/53</f>
        <v>354716.98113207548</v>
      </c>
      <c r="J17" s="24"/>
      <c r="K17" s="20"/>
      <c r="L17" s="20"/>
      <c r="M17" s="20"/>
    </row>
    <row r="18" spans="1:14" s="21" customFormat="1" ht="24.75" hidden="1" customHeight="1" x14ac:dyDescent="0.25">
      <c r="A18" s="20"/>
      <c r="B18" s="20"/>
      <c r="C18" s="20"/>
      <c r="D18" s="23"/>
      <c r="E18" s="35">
        <f>E17/D17</f>
        <v>1.086206896551724</v>
      </c>
      <c r="F18" s="35">
        <f t="shared" ref="F18:I18" si="0">F17/E17</f>
        <v>1.1111111111111109</v>
      </c>
      <c r="G18" s="35">
        <f t="shared" si="0"/>
        <v>1.1000000000000001</v>
      </c>
      <c r="H18" s="35">
        <f t="shared" si="0"/>
        <v>1.1038961038961039</v>
      </c>
      <c r="I18" s="35">
        <f t="shared" si="0"/>
        <v>1.1058823529411765</v>
      </c>
      <c r="J18" s="24"/>
      <c r="K18" s="20"/>
      <c r="L18" s="20"/>
      <c r="M18" s="20"/>
    </row>
    <row r="19" spans="1:14" s="21" customFormat="1" x14ac:dyDescent="0.25">
      <c r="A19" s="20"/>
      <c r="B19" s="20"/>
      <c r="C19" s="20"/>
      <c r="D19" s="20"/>
      <c r="E19" s="20"/>
      <c r="F19" s="20"/>
      <c r="G19" s="25" t="s">
        <v>53</v>
      </c>
      <c r="H19" s="25"/>
      <c r="I19" s="25"/>
      <c r="J19" s="25"/>
      <c r="K19" s="20"/>
      <c r="L19" s="20"/>
      <c r="M19" s="20"/>
    </row>
    <row r="20" spans="1:14" s="17" customFormat="1" x14ac:dyDescent="0.25">
      <c r="A20" s="26" t="s">
        <v>54</v>
      </c>
      <c r="B20" s="26"/>
      <c r="C20" s="26"/>
      <c r="D20" s="26" t="s">
        <v>55</v>
      </c>
      <c r="E20" s="26"/>
      <c r="F20" s="26"/>
      <c r="G20" s="26"/>
      <c r="H20" s="26" t="s">
        <v>56</v>
      </c>
      <c r="I20" s="26"/>
      <c r="J20" s="26"/>
      <c r="K20" s="16"/>
      <c r="L20" s="16"/>
      <c r="M20" s="16"/>
    </row>
    <row r="21" spans="1:14" s="21" customFormat="1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4" s="21" customFormat="1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</row>
    <row r="23" spans="1:14" s="21" customFormat="1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4" s="21" customFormat="1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</row>
    <row r="25" spans="1:14" s="21" customFormat="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14" s="17" customFormat="1" x14ac:dyDescent="0.25">
      <c r="A26" s="26" t="s">
        <v>57</v>
      </c>
      <c r="B26" s="26"/>
      <c r="C26" s="26"/>
      <c r="D26" s="26" t="s">
        <v>58</v>
      </c>
      <c r="E26" s="26"/>
      <c r="F26" s="26"/>
      <c r="G26" s="26"/>
      <c r="H26" s="26" t="s">
        <v>59</v>
      </c>
      <c r="I26" s="26"/>
      <c r="J26" s="26"/>
      <c r="K26" s="16"/>
      <c r="L26" s="16"/>
      <c r="M26" s="16"/>
    </row>
    <row r="27" spans="1:14" s="21" customFormat="1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</row>
    <row r="28" spans="1:14" s="21" customFormat="1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</row>
    <row r="29" spans="1:14" s="21" customFormat="1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4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1"/>
    </row>
    <row r="31" spans="1:14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1"/>
    </row>
    <row r="32" spans="1:14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1"/>
    </row>
    <row r="33" spans="1:14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1"/>
    </row>
    <row r="34" spans="1:14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1"/>
    </row>
    <row r="35" spans="1:14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1"/>
    </row>
    <row r="36" spans="1:14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1"/>
    </row>
    <row r="37" spans="1:14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1"/>
    </row>
    <row r="38" spans="1:14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1"/>
    </row>
    <row r="39" spans="1:14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1"/>
    </row>
    <row r="40" spans="1:14" x14ac:dyDescent="0.25">
      <c r="E40" s="11"/>
      <c r="F40" s="11"/>
      <c r="G40" s="28" t="s">
        <v>60</v>
      </c>
      <c r="H40" s="28"/>
      <c r="I40" s="28"/>
      <c r="J40" s="28"/>
      <c r="K40" s="28"/>
      <c r="L40" s="28"/>
      <c r="M40" s="29"/>
    </row>
    <row r="41" spans="1:14" s="34" customFormat="1" ht="21" customHeight="1" x14ac:dyDescent="0.25">
      <c r="A41" s="30" t="s">
        <v>56</v>
      </c>
      <c r="B41" s="30"/>
      <c r="C41" s="30" t="s">
        <v>61</v>
      </c>
      <c r="D41" s="30"/>
      <c r="E41" s="30"/>
      <c r="F41" s="30"/>
      <c r="G41" s="30"/>
      <c r="H41" s="30"/>
      <c r="I41" s="30"/>
      <c r="J41" s="31" t="s">
        <v>54</v>
      </c>
      <c r="K41" s="31"/>
      <c r="L41" s="31"/>
      <c r="M41" s="32"/>
      <c r="N41" s="33"/>
    </row>
    <row r="42" spans="1:14" ht="21" customHeight="1" x14ac:dyDescent="0.25">
      <c r="B42" s="27"/>
      <c r="D42" s="11"/>
      <c r="F42" s="11"/>
      <c r="G42" s="11"/>
      <c r="H42" s="11"/>
      <c r="L42" s="11"/>
    </row>
    <row r="43" spans="1:14" ht="21" customHeight="1" x14ac:dyDescent="0.25">
      <c r="B43" s="27"/>
      <c r="D43" s="11"/>
      <c r="F43" s="11"/>
      <c r="G43" s="11"/>
      <c r="H43" s="11"/>
      <c r="L43" s="11"/>
    </row>
    <row r="44" spans="1:14" ht="21" customHeight="1" x14ac:dyDescent="0.25">
      <c r="B44" s="27"/>
      <c r="D44" s="11"/>
      <c r="F44" s="11"/>
      <c r="G44" s="11"/>
      <c r="H44" s="11"/>
      <c r="L44" s="11"/>
    </row>
    <row r="45" spans="1:14" ht="21" customHeight="1" x14ac:dyDescent="0.25">
      <c r="A45" s="28" t="s">
        <v>59</v>
      </c>
      <c r="B45" s="28"/>
      <c r="C45" s="28" t="s">
        <v>58</v>
      </c>
      <c r="D45" s="28"/>
      <c r="E45" s="28"/>
      <c r="F45" s="28"/>
      <c r="G45" s="28"/>
      <c r="H45" s="28"/>
      <c r="I45" s="28"/>
      <c r="J45" s="3" t="s">
        <v>57</v>
      </c>
      <c r="K45" s="3"/>
      <c r="L45" s="3"/>
      <c r="M45" s="29"/>
      <c r="N45" s="3"/>
    </row>
    <row r="46" spans="1:14" ht="21" customHeight="1" x14ac:dyDescent="0.25">
      <c r="F46" s="11"/>
      <c r="G46" s="11"/>
      <c r="H46" s="11"/>
      <c r="I46" s="11"/>
      <c r="J46" s="11"/>
      <c r="K46" s="11"/>
      <c r="L46" s="11"/>
      <c r="M46" s="11"/>
    </row>
    <row r="47" spans="1:14" ht="21" customHeight="1" x14ac:dyDescent="0.25"/>
  </sheetData>
  <mergeCells count="14">
    <mergeCell ref="A45:B45"/>
    <mergeCell ref="C45:I45"/>
    <mergeCell ref="A26:C26"/>
    <mergeCell ref="D26:G26"/>
    <mergeCell ref="H26:J26"/>
    <mergeCell ref="G40:L40"/>
    <mergeCell ref="A41:B41"/>
    <mergeCell ref="C41:I41"/>
    <mergeCell ref="A4:J4"/>
    <mergeCell ref="A5:J5"/>
    <mergeCell ref="G19:J19"/>
    <mergeCell ref="A20:C20"/>
    <mergeCell ref="D20:G20"/>
    <mergeCell ref="H20:J20"/>
  </mergeCells>
  <pageMargins left="0.63" right="0.17" top="0.21" bottom="0.2" header="0.17" footer="0.16"/>
  <pageSetup orientation="landscape" r:id="rId1"/>
  <headerFooter alignWithMargins="0">
    <oddFooter>&amp;C
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SV đến 612 ngày 11_07_2016</vt:lpstr>
      <vt:lpstr>'SV đến 612 ngày 11_07_2016'!Print_Titles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2016-07-12T10:05:16Z</cp:lastPrinted>
  <dcterms:created xsi:type="dcterms:W3CDTF">2016-07-12T08:55:36Z</dcterms:created>
  <dcterms:modified xsi:type="dcterms:W3CDTF">2016-07-12T10:09:30Z</dcterms:modified>
</cp:coreProperties>
</file>